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0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<sst xmlns="http://schemas.openxmlformats.org/spreadsheetml/2006/main" count="77" uniqueCount="68">
  <si>
    <t xml:space="preserve">                                                  </t>
  </si>
  <si>
    <t>Položka</t>
  </si>
  <si>
    <t>Text</t>
  </si>
  <si>
    <t>Množství</t>
  </si>
  <si>
    <t>m.j.</t>
  </si>
  <si>
    <t>Cena</t>
  </si>
  <si>
    <t>Celkem</t>
  </si>
  <si>
    <t>PC01</t>
  </si>
  <si>
    <t xml:space="preserve">M2   </t>
  </si>
  <si>
    <t>_39H0U05T6</t>
  </si>
  <si>
    <t>PC02</t>
  </si>
  <si>
    <t>_39H0U3H63</t>
  </si>
  <si>
    <t>_39H0OY5E6</t>
  </si>
  <si>
    <t>_39H0U4Y1D</t>
  </si>
  <si>
    <t>Odbytová cena bez DPH:</t>
  </si>
  <si>
    <t>STAVBA CELKEM</t>
  </si>
  <si>
    <t>Sazba DPH</t>
  </si>
  <si>
    <t>DPH celkem</t>
  </si>
  <si>
    <t>Odbytová cena s DPH:</t>
  </si>
  <si>
    <t>PC03</t>
  </si>
  <si>
    <t>PC04</t>
  </si>
  <si>
    <t>PC05</t>
  </si>
  <si>
    <t>PC06</t>
  </si>
  <si>
    <t>PC07</t>
  </si>
  <si>
    <t>PC08</t>
  </si>
  <si>
    <t>KPL</t>
  </si>
  <si>
    <t>M</t>
  </si>
  <si>
    <t xml:space="preserve">VRN - doprava, zařízení staveniště </t>
  </si>
  <si>
    <t>Terénní úpravy přístupu ke  stavbě</t>
  </si>
  <si>
    <t>Odmaštění povrchu</t>
  </si>
  <si>
    <t xml:space="preserve">Řezání podkladu nebo krytu živičného tloušťky do 10 cm                                              </t>
  </si>
  <si>
    <t xml:space="preserve">m    </t>
  </si>
  <si>
    <t xml:space="preserve">m2   </t>
  </si>
  <si>
    <t>KS</t>
  </si>
  <si>
    <t>Zabudování pouzder pro sloupy tenis, volejbal</t>
  </si>
  <si>
    <t>PC09</t>
  </si>
  <si>
    <t>PC10</t>
  </si>
  <si>
    <t>PC11</t>
  </si>
  <si>
    <t>PC12</t>
  </si>
  <si>
    <t>PC13</t>
  </si>
  <si>
    <t>PC14</t>
  </si>
  <si>
    <t>PC15</t>
  </si>
  <si>
    <t>PC16</t>
  </si>
  <si>
    <t>Frézovánín okrajů asfaltu, šířka cca 30cm</t>
  </si>
  <si>
    <t>t</t>
  </si>
  <si>
    <t>Naložení, odvoz a skládkovné vybouraných konstrukcí do 1km</t>
  </si>
  <si>
    <t>Penetrace asfaltové plochy</t>
  </si>
  <si>
    <t>m</t>
  </si>
  <si>
    <t>Lajnování  -  malá kopaná, tenis, volejbal - nohejbal, florbal, streetball</t>
  </si>
  <si>
    <t>Branka na malou kopanou 3x2m, POZ, včetně sítě</t>
  </si>
  <si>
    <t>ks</t>
  </si>
  <si>
    <t>Kompletní konstrukce na streetbal, včetně betonové patky</t>
  </si>
  <si>
    <t>Branka na florbal, včetně sítě</t>
  </si>
  <si>
    <t>kpl</t>
  </si>
  <si>
    <t>Oplocení - mantinel fošny 1mtl. 40mm, sítě 2m zelená, vše POZ, 1x brána 2500x2000, 1x brána 1000x2000</t>
  </si>
  <si>
    <t>Obruba ploch pro tělovýchovu z obrub do betonového lože</t>
  </si>
  <si>
    <r>
      <t xml:space="preserve">  Stavba:                                                                       </t>
    </r>
    <r>
      <rPr>
        <b/>
        <sz val="12"/>
        <rFont val="Arial"/>
        <family val="2"/>
      </rPr>
      <t xml:space="preserve"> Výměna  povrchu  hřiště -  Kaplice</t>
    </r>
  </si>
  <si>
    <t>Kompletní sada na volejbal - nohejbal</t>
  </si>
  <si>
    <t>sada</t>
  </si>
  <si>
    <t>PC17</t>
  </si>
  <si>
    <t>Chránič konstrukcí na streetball</t>
  </si>
  <si>
    <t>nezpůsobilý výdaj: položky 12-16</t>
  </si>
  <si>
    <t xml:space="preserve">způsobilé výdaje </t>
  </si>
  <si>
    <t>bez DPH</t>
  </si>
  <si>
    <t>včetně DPH 21%</t>
  </si>
  <si>
    <t>Výkaz výměr
 (položkový rozpis)</t>
  </si>
  <si>
    <t>Plocha hřiště 811m2 - polyuretanový povrch  16mm</t>
  </si>
  <si>
    <t>Položení sportovního povrchu …... 16mm - červená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</si>
</sst>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1" fillId="34" borderId="12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6" fillId="33" borderId="1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4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45" fillId="0" borderId="12" xfId="0" applyFont="1" applyBorder="1" applyAlignment="1">
      <alignment horizontal="center"/>
    </xf>
    <xf numFmtId="49" fontId="45" fillId="0" borderId="0" xfId="0" applyNumberFormat="1" applyFont="1" applyBorder="1" applyAlignment="1">
      <alignment horizontal="left"/>
    </xf>
    <xf numFmtId="4" fontId="45" fillId="0" borderId="0" xfId="0" applyNumberFormat="1" applyFont="1" applyBorder="1" applyAlignment="1">
      <alignment/>
    </xf>
    <xf numFmtId="4" fontId="46" fillId="0" borderId="13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45" fillId="0" borderId="0" xfId="0" applyFont="1" applyBorder="1" applyAlignment="1">
      <alignment horizontal="left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4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36" borderId="1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2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distributed" wrapText="1"/>
    </xf>
    <xf numFmtId="4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5.57421875" style="1" customWidth="1"/>
    <col min="2" max="2" width="13.7109375" style="1" customWidth="1"/>
    <col min="3" max="4" width="9.7109375" style="1" customWidth="1"/>
    <col min="5" max="5" width="9.140625" style="1" customWidth="1"/>
    <col min="6" max="6" width="12.00390625" style="1" customWidth="1"/>
    <col min="7" max="7" width="9.140625" style="1" customWidth="1"/>
    <col min="8" max="8" width="28.5742187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3.5" thickBot="1">
      <c r="A1" s="65"/>
      <c r="B1" s="66"/>
      <c r="C1" s="66"/>
      <c r="D1" s="5"/>
      <c r="E1" s="67" t="s">
        <v>65</v>
      </c>
      <c r="F1" s="68"/>
      <c r="G1" s="68"/>
      <c r="H1" s="68"/>
      <c r="I1" s="5"/>
      <c r="J1" s="6"/>
      <c r="K1" s="55" t="s">
        <v>0</v>
      </c>
      <c r="L1" s="56"/>
    </row>
    <row r="2" spans="1:12" ht="17.25" customHeight="1" thickBot="1">
      <c r="A2" s="7"/>
      <c r="B2" s="8"/>
      <c r="C2" s="9"/>
      <c r="D2" s="8"/>
      <c r="E2" s="68"/>
      <c r="F2" s="68"/>
      <c r="G2" s="68"/>
      <c r="H2" s="68"/>
      <c r="I2" s="8"/>
      <c r="J2" s="10"/>
      <c r="K2" s="57"/>
      <c r="L2" s="58"/>
    </row>
    <row r="3" spans="1:12" ht="12.75">
      <c r="A3" s="59" t="s">
        <v>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2" ht="12.75">
      <c r="A4" s="62"/>
      <c r="B4" s="60"/>
      <c r="C4" s="60"/>
      <c r="D4" s="60"/>
      <c r="E4" s="60"/>
      <c r="F4" s="60"/>
      <c r="G4" s="60"/>
      <c r="H4" s="60"/>
      <c r="I4" s="60"/>
      <c r="J4" s="60"/>
      <c r="K4" s="60"/>
      <c r="L4" s="61"/>
    </row>
    <row r="5" spans="1:12" ht="13.5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12"/>
    </row>
    <row r="6" spans="1:12" ht="15" thickBot="1">
      <c r="A6" s="63" t="s">
        <v>66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4.25" thickBot="1">
      <c r="A7" s="53" t="s">
        <v>1</v>
      </c>
      <c r="B7" s="53"/>
      <c r="C7" s="54" t="s">
        <v>2</v>
      </c>
      <c r="D7" s="54"/>
      <c r="E7" s="54"/>
      <c r="F7" s="54"/>
      <c r="G7" s="54"/>
      <c r="H7" s="54"/>
      <c r="I7" s="3" t="s">
        <v>3</v>
      </c>
      <c r="J7" s="2" t="s">
        <v>4</v>
      </c>
      <c r="K7" s="3" t="s">
        <v>5</v>
      </c>
      <c r="L7" s="3" t="s">
        <v>6</v>
      </c>
    </row>
    <row r="8" spans="1:14" ht="12.75">
      <c r="A8" s="13">
        <v>1</v>
      </c>
      <c r="B8" s="14" t="s">
        <v>7</v>
      </c>
      <c r="C8" s="51" t="s">
        <v>30</v>
      </c>
      <c r="D8" s="52"/>
      <c r="E8" s="52"/>
      <c r="F8" s="52"/>
      <c r="G8" s="52"/>
      <c r="H8" s="52"/>
      <c r="I8" s="42">
        <v>31</v>
      </c>
      <c r="J8" s="45" t="s">
        <v>31</v>
      </c>
      <c r="K8" s="42">
        <v>0</v>
      </c>
      <c r="L8" s="43">
        <f>ROUND(I8*K8,2)</f>
        <v>0</v>
      </c>
      <c r="M8" t="s">
        <v>9</v>
      </c>
      <c r="N8" s="4"/>
    </row>
    <row r="9" spans="1:14" ht="12.75">
      <c r="A9" s="13">
        <v>2</v>
      </c>
      <c r="B9" s="14" t="s">
        <v>10</v>
      </c>
      <c r="C9" s="8" t="s">
        <v>45</v>
      </c>
      <c r="D9" s="8"/>
      <c r="E9" s="8"/>
      <c r="F9" s="8"/>
      <c r="G9" s="8"/>
      <c r="H9" s="8"/>
      <c r="I9" s="15">
        <v>3.5</v>
      </c>
      <c r="J9" s="15" t="s">
        <v>44</v>
      </c>
      <c r="K9" s="15">
        <v>0</v>
      </c>
      <c r="L9" s="16">
        <f aca="true" t="shared" si="0" ref="L9:L23">I9*K9</f>
        <v>0</v>
      </c>
      <c r="M9" t="s">
        <v>11</v>
      </c>
      <c r="N9" s="4"/>
    </row>
    <row r="10" spans="1:14" ht="12.75">
      <c r="A10" s="13">
        <v>3</v>
      </c>
      <c r="B10" s="8" t="s">
        <v>19</v>
      </c>
      <c r="C10" s="8" t="s">
        <v>55</v>
      </c>
      <c r="D10" s="8"/>
      <c r="E10" s="8"/>
      <c r="F10" s="8"/>
      <c r="G10" s="8"/>
      <c r="H10" s="8"/>
      <c r="I10" s="15">
        <v>31</v>
      </c>
      <c r="J10" s="15" t="s">
        <v>47</v>
      </c>
      <c r="K10" s="15">
        <v>0</v>
      </c>
      <c r="L10" s="16">
        <f t="shared" si="0"/>
        <v>0</v>
      </c>
      <c r="M10" t="s">
        <v>12</v>
      </c>
      <c r="N10" s="4"/>
    </row>
    <row r="11" spans="1:14" ht="12.75">
      <c r="A11" s="13">
        <v>4</v>
      </c>
      <c r="B11" s="14" t="s">
        <v>20</v>
      </c>
      <c r="C11" s="8" t="s">
        <v>43</v>
      </c>
      <c r="D11" s="8"/>
      <c r="E11" s="8"/>
      <c r="F11" s="8"/>
      <c r="G11" s="8"/>
      <c r="H11" s="8"/>
      <c r="I11" s="15">
        <v>31</v>
      </c>
      <c r="J11" s="15" t="s">
        <v>47</v>
      </c>
      <c r="K11" s="15">
        <v>0</v>
      </c>
      <c r="L11" s="16">
        <f t="shared" si="0"/>
        <v>0</v>
      </c>
      <c r="M11" t="s">
        <v>13</v>
      </c>
      <c r="N11" s="4"/>
    </row>
    <row r="12" spans="1:14" ht="12.75">
      <c r="A12" s="40">
        <v>5</v>
      </c>
      <c r="B12" s="41" t="s">
        <v>21</v>
      </c>
      <c r="C12" s="8" t="s">
        <v>29</v>
      </c>
      <c r="D12" s="8"/>
      <c r="E12" s="8"/>
      <c r="F12" s="8"/>
      <c r="G12" s="8"/>
      <c r="H12" s="8"/>
      <c r="I12" s="15">
        <v>811</v>
      </c>
      <c r="J12" s="15" t="s">
        <v>32</v>
      </c>
      <c r="K12" s="15">
        <v>0</v>
      </c>
      <c r="L12" s="16">
        <f t="shared" si="0"/>
        <v>0</v>
      </c>
      <c r="N12" s="4"/>
    </row>
    <row r="13" spans="1:14" ht="12.75">
      <c r="A13" s="40">
        <v>6</v>
      </c>
      <c r="B13" s="41" t="s">
        <v>22</v>
      </c>
      <c r="C13" s="51" t="s">
        <v>46</v>
      </c>
      <c r="D13" s="52"/>
      <c r="E13" s="52"/>
      <c r="F13" s="52"/>
      <c r="G13" s="52"/>
      <c r="H13" s="52"/>
      <c r="I13" s="42">
        <v>811</v>
      </c>
      <c r="J13" s="45" t="s">
        <v>32</v>
      </c>
      <c r="K13" s="42">
        <v>0</v>
      </c>
      <c r="L13" s="43">
        <f t="shared" si="0"/>
        <v>0</v>
      </c>
      <c r="N13" s="4"/>
    </row>
    <row r="14" spans="1:12" ht="12.75">
      <c r="A14" s="40">
        <v>7</v>
      </c>
      <c r="B14" s="41" t="s">
        <v>23</v>
      </c>
      <c r="C14" s="8" t="s">
        <v>34</v>
      </c>
      <c r="D14" s="8"/>
      <c r="E14" s="8"/>
      <c r="F14" s="8"/>
      <c r="G14" s="8"/>
      <c r="H14" s="8"/>
      <c r="I14" s="15">
        <v>4</v>
      </c>
      <c r="J14" s="15" t="s">
        <v>33</v>
      </c>
      <c r="K14" s="15">
        <v>0</v>
      </c>
      <c r="L14" s="16">
        <f t="shared" si="0"/>
        <v>0</v>
      </c>
    </row>
    <row r="15" spans="1:12" ht="12.75" customHeight="1">
      <c r="A15" s="40">
        <v>8</v>
      </c>
      <c r="B15" s="41" t="s">
        <v>24</v>
      </c>
      <c r="C15" s="11" t="s">
        <v>67</v>
      </c>
      <c r="D15" s="11"/>
      <c r="E15" s="11"/>
      <c r="F15" s="11"/>
      <c r="G15" s="11"/>
      <c r="H15" s="11"/>
      <c r="I15" s="15">
        <v>811</v>
      </c>
      <c r="J15" s="36" t="s">
        <v>8</v>
      </c>
      <c r="K15" s="15">
        <v>0</v>
      </c>
      <c r="L15" s="16">
        <f t="shared" si="0"/>
        <v>0</v>
      </c>
    </row>
    <row r="16" spans="1:12" ht="12.75">
      <c r="A16" s="40">
        <v>9</v>
      </c>
      <c r="B16" s="41" t="s">
        <v>35</v>
      </c>
      <c r="C16" s="8" t="s">
        <v>48</v>
      </c>
      <c r="D16" s="8"/>
      <c r="E16" s="8"/>
      <c r="F16" s="8"/>
      <c r="G16" s="8"/>
      <c r="H16" s="8"/>
      <c r="I16" s="15">
        <v>650</v>
      </c>
      <c r="J16" s="15" t="s">
        <v>26</v>
      </c>
      <c r="K16" s="15">
        <v>0</v>
      </c>
      <c r="L16" s="16">
        <f t="shared" si="0"/>
        <v>0</v>
      </c>
    </row>
    <row r="17" spans="1:12" ht="12.75">
      <c r="A17" s="13">
        <v>10</v>
      </c>
      <c r="B17" s="41" t="s">
        <v>36</v>
      </c>
      <c r="C17" s="8" t="s">
        <v>54</v>
      </c>
      <c r="D17" s="8"/>
      <c r="E17" s="8"/>
      <c r="F17" s="8"/>
      <c r="G17" s="8"/>
      <c r="H17" s="8"/>
      <c r="I17" s="15">
        <v>270</v>
      </c>
      <c r="J17" s="8" t="s">
        <v>8</v>
      </c>
      <c r="K17" s="15">
        <v>0</v>
      </c>
      <c r="L17" s="16">
        <f t="shared" si="0"/>
        <v>0</v>
      </c>
    </row>
    <row r="18" spans="1:12" ht="12.75">
      <c r="A18" s="13">
        <v>11</v>
      </c>
      <c r="B18" s="41" t="s">
        <v>37</v>
      </c>
      <c r="C18" s="8" t="s">
        <v>28</v>
      </c>
      <c r="D18" s="8"/>
      <c r="E18" s="8"/>
      <c r="F18" s="8"/>
      <c r="G18" s="8"/>
      <c r="H18" s="8"/>
      <c r="I18" s="15">
        <v>1</v>
      </c>
      <c r="J18" s="15" t="s">
        <v>53</v>
      </c>
      <c r="K18" s="15">
        <v>0</v>
      </c>
      <c r="L18" s="16">
        <f t="shared" si="0"/>
        <v>0</v>
      </c>
    </row>
    <row r="19" spans="1:12" ht="12.75">
      <c r="A19" s="49">
        <v>12</v>
      </c>
      <c r="B19" s="41" t="s">
        <v>38</v>
      </c>
      <c r="C19" s="45" t="s">
        <v>49</v>
      </c>
      <c r="D19" s="44"/>
      <c r="E19" s="44"/>
      <c r="F19" s="44"/>
      <c r="G19" s="44"/>
      <c r="H19" s="44"/>
      <c r="I19" s="42">
        <v>2</v>
      </c>
      <c r="J19" s="45" t="s">
        <v>50</v>
      </c>
      <c r="K19" s="42">
        <v>0</v>
      </c>
      <c r="L19" s="43">
        <f t="shared" si="0"/>
        <v>0</v>
      </c>
    </row>
    <row r="20" spans="1:12" ht="12.75">
      <c r="A20" s="49">
        <v>13</v>
      </c>
      <c r="B20" s="41" t="s">
        <v>39</v>
      </c>
      <c r="C20" s="11" t="s">
        <v>51</v>
      </c>
      <c r="D20" s="11"/>
      <c r="E20" s="11"/>
      <c r="F20" s="11"/>
      <c r="G20" s="11"/>
      <c r="H20" s="11"/>
      <c r="I20" s="15">
        <v>2</v>
      </c>
      <c r="J20" s="11" t="s">
        <v>50</v>
      </c>
      <c r="K20" s="15">
        <v>0</v>
      </c>
      <c r="L20" s="16">
        <f t="shared" si="0"/>
        <v>0</v>
      </c>
    </row>
    <row r="21" spans="1:12" ht="12.75">
      <c r="A21" s="49">
        <v>14</v>
      </c>
      <c r="B21" s="8" t="s">
        <v>40</v>
      </c>
      <c r="C21" s="8" t="s">
        <v>60</v>
      </c>
      <c r="D21" s="8"/>
      <c r="E21" s="8"/>
      <c r="F21" s="8"/>
      <c r="G21" s="8"/>
      <c r="H21" s="8"/>
      <c r="I21" s="15">
        <v>2</v>
      </c>
      <c r="J21" s="15" t="s">
        <v>50</v>
      </c>
      <c r="K21" s="15">
        <v>0</v>
      </c>
      <c r="L21" s="16">
        <f t="shared" si="0"/>
        <v>0</v>
      </c>
    </row>
    <row r="22" spans="1:12" ht="12.75">
      <c r="A22" s="49">
        <v>15</v>
      </c>
      <c r="B22" s="8" t="s">
        <v>41</v>
      </c>
      <c r="C22" s="11" t="s">
        <v>52</v>
      </c>
      <c r="D22" s="11"/>
      <c r="E22" s="11"/>
      <c r="F22" s="11"/>
      <c r="G22" s="11"/>
      <c r="H22" s="11"/>
      <c r="I22" s="15">
        <v>2</v>
      </c>
      <c r="J22" s="11" t="s">
        <v>50</v>
      </c>
      <c r="K22" s="15">
        <v>0</v>
      </c>
      <c r="L22" s="16">
        <f t="shared" si="0"/>
        <v>0</v>
      </c>
    </row>
    <row r="23" spans="1:12" ht="12.75">
      <c r="A23" s="49">
        <v>16</v>
      </c>
      <c r="B23" s="8" t="s">
        <v>42</v>
      </c>
      <c r="C23" s="8" t="s">
        <v>57</v>
      </c>
      <c r="D23" s="8"/>
      <c r="E23" s="8"/>
      <c r="F23" s="8"/>
      <c r="G23" s="8"/>
      <c r="H23" s="8"/>
      <c r="I23" s="15">
        <v>1</v>
      </c>
      <c r="J23" s="15" t="s">
        <v>58</v>
      </c>
      <c r="K23" s="15">
        <v>0</v>
      </c>
      <c r="L23" s="16">
        <f t="shared" si="0"/>
        <v>0</v>
      </c>
    </row>
    <row r="24" spans="1:12" ht="12.75">
      <c r="A24" s="13">
        <v>17</v>
      </c>
      <c r="B24" s="8" t="s">
        <v>59</v>
      </c>
      <c r="C24" s="8" t="s">
        <v>27</v>
      </c>
      <c r="D24" s="8"/>
      <c r="E24" s="8"/>
      <c r="F24" s="8"/>
      <c r="G24" s="8"/>
      <c r="H24" s="8"/>
      <c r="I24" s="15">
        <v>1</v>
      </c>
      <c r="J24" s="15" t="s">
        <v>25</v>
      </c>
      <c r="K24" s="15">
        <v>0</v>
      </c>
      <c r="L24" s="16">
        <f>I24*K24</f>
        <v>0</v>
      </c>
    </row>
    <row r="25" spans="1:12" ht="14.25">
      <c r="A25" s="17" t="s">
        <v>6</v>
      </c>
      <c r="B25" s="18"/>
      <c r="C25" s="19"/>
      <c r="D25" s="20"/>
      <c r="E25" s="20"/>
      <c r="F25" s="20"/>
      <c r="G25" s="20"/>
      <c r="H25" s="21" t="s">
        <v>14</v>
      </c>
      <c r="I25" s="21"/>
      <c r="J25" s="21"/>
      <c r="K25" s="22">
        <f>SUM(L8:L24)</f>
        <v>0</v>
      </c>
      <c r="L25" s="23"/>
    </row>
    <row r="26" spans="1:12" ht="12.7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ht="15.75">
      <c r="A27" s="27" t="s">
        <v>15</v>
      </c>
      <c r="B27" s="28"/>
      <c r="C27" s="28"/>
      <c r="D27" s="18" t="s">
        <v>16</v>
      </c>
      <c r="E27" s="18"/>
      <c r="F27" s="18" t="s">
        <v>17</v>
      </c>
      <c r="G27" s="18"/>
      <c r="H27" s="21" t="s">
        <v>14</v>
      </c>
      <c r="I27" s="21"/>
      <c r="J27" s="21"/>
      <c r="K27" s="22">
        <f>'01'!K25</f>
        <v>0</v>
      </c>
      <c r="L27" s="23"/>
    </row>
    <row r="28" spans="1:12" ht="14.25">
      <c r="A28" s="29"/>
      <c r="B28" s="30"/>
      <c r="C28" s="30"/>
      <c r="D28" s="20"/>
      <c r="E28" s="20"/>
      <c r="F28" s="20"/>
      <c r="G28" s="20"/>
      <c r="H28" s="20"/>
      <c r="I28" s="20"/>
      <c r="J28" s="20"/>
      <c r="K28" s="20"/>
      <c r="L28" s="31"/>
    </row>
    <row r="29" spans="1:12" ht="14.25">
      <c r="A29" s="29"/>
      <c r="B29" s="30"/>
      <c r="C29" s="30"/>
      <c r="D29" s="32">
        <v>21</v>
      </c>
      <c r="E29" s="18"/>
      <c r="F29" s="32">
        <f>ROUNDUP(K27*0.21,2)</f>
        <v>0</v>
      </c>
      <c r="G29" s="18"/>
      <c r="H29" s="21" t="s">
        <v>18</v>
      </c>
      <c r="I29" s="21"/>
      <c r="J29" s="21"/>
      <c r="K29" s="22">
        <f>ROUND(K27+F29,0)</f>
        <v>0</v>
      </c>
      <c r="L29" s="23"/>
    </row>
    <row r="30" spans="1:12" ht="13.5" thickBo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5"/>
    </row>
    <row r="31" spans="1:2" ht="12.75">
      <c r="A31" s="13"/>
      <c r="B31" s="8"/>
    </row>
    <row r="32" spans="1:4" ht="14.25">
      <c r="A32" s="13"/>
      <c r="B32" s="37"/>
      <c r="C32" s="37"/>
      <c r="D32" s="37"/>
    </row>
    <row r="33" spans="1:4" ht="14.25">
      <c r="A33" s="13"/>
      <c r="B33" s="37"/>
      <c r="C33" s="37"/>
      <c r="D33" s="37"/>
    </row>
    <row r="34" spans="1:4" ht="14.25">
      <c r="A34" s="13"/>
      <c r="B34" s="37"/>
      <c r="C34" s="37"/>
      <c r="D34" s="37"/>
    </row>
    <row r="35" spans="1:12" ht="15">
      <c r="A35" s="13"/>
      <c r="B35" s="37"/>
      <c r="C35" s="38"/>
      <c r="D35" s="38"/>
      <c r="J35" s="39"/>
      <c r="K35" s="37"/>
      <c r="L35"/>
    </row>
    <row r="38" spans="2:12" ht="12.75">
      <c r="B38" s="50" t="s">
        <v>61</v>
      </c>
      <c r="L38" s="69">
        <f>SUM(L19:L23)</f>
        <v>0</v>
      </c>
    </row>
    <row r="40" spans="2:12" ht="12.75">
      <c r="B40" s="1" t="s">
        <v>62</v>
      </c>
      <c r="H40" s="1" t="s">
        <v>63</v>
      </c>
      <c r="L40" s="46">
        <f>SUM(K25,-L38)</f>
        <v>0</v>
      </c>
    </row>
    <row r="41" spans="2:12" ht="12.75">
      <c r="B41" s="47" t="s">
        <v>62</v>
      </c>
      <c r="C41" s="47"/>
      <c r="D41" s="47"/>
      <c r="E41" s="47"/>
      <c r="F41" s="47"/>
      <c r="G41" s="47"/>
      <c r="H41" s="47" t="s">
        <v>64</v>
      </c>
      <c r="I41" s="47"/>
      <c r="J41" s="47"/>
      <c r="K41" s="47"/>
      <c r="L41" s="48">
        <f>PRODUCT(L40,1.21)</f>
        <v>0</v>
      </c>
    </row>
  </sheetData>
  <sheetProtection/>
  <mergeCells count="10">
    <mergeCell ref="C8:H8"/>
    <mergeCell ref="C13:H13"/>
    <mergeCell ref="A7:B7"/>
    <mergeCell ref="C7:H7"/>
    <mergeCell ref="K1:L1"/>
    <mergeCell ref="K2:L2"/>
    <mergeCell ref="A3:L4"/>
    <mergeCell ref="A6:L6"/>
    <mergeCell ref="A1:C1"/>
    <mergeCell ref="E1:H2"/>
  </mergeCells>
  <printOptions horizontalCentered="1"/>
  <pageMargins left="0.1968503937007874" right="0.15748031496062992" top="0.1968503937007874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Swietelsky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r.nemec</dc:creator>
  <cp:keywords/>
  <dc:description/>
  <cp:lastModifiedBy>Putzerová Ivana</cp:lastModifiedBy>
  <cp:lastPrinted>2019-02-26T08:02:47Z</cp:lastPrinted>
  <dcterms:created xsi:type="dcterms:W3CDTF">2011-07-11T14:12:24Z</dcterms:created>
  <dcterms:modified xsi:type="dcterms:W3CDTF">2019-07-19T07:30:29Z</dcterms:modified>
  <cp:category/>
  <cp:version/>
  <cp:contentType/>
  <cp:contentStatus/>
</cp:coreProperties>
</file>