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X:\VYR\Výroba\_VZ\_Kaplice VZ eGOV\VZ0004 - SSL\02 - Zadávací dokumentace\01 - ZD\"/>
    </mc:Choice>
  </mc:AlternateContent>
  <xr:revisionPtr revIDLastSave="0" documentId="8_{52C704EC-ED66-4736-B947-7B44B8534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plice-SSL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G10" i="1"/>
  <c r="H10" i="1"/>
  <c r="E19" i="1"/>
  <c r="E20" i="1"/>
  <c r="E21" i="1"/>
  <c r="E22" i="1"/>
  <c r="E4" i="1"/>
  <c r="E5" i="1"/>
  <c r="E6" i="1"/>
  <c r="E7" i="1"/>
  <c r="E8" i="1"/>
  <c r="E9" i="1"/>
  <c r="E11" i="1"/>
  <c r="E12" i="1"/>
  <c r="E14" i="1"/>
  <c r="E15" i="1"/>
  <c r="E16" i="1"/>
  <c r="E17" i="1"/>
  <c r="E24" i="1"/>
  <c r="E23" i="1"/>
  <c r="G16" i="1"/>
  <c r="G15" i="1"/>
  <c r="G14" i="1"/>
  <c r="G17" i="1"/>
  <c r="G24" i="1"/>
  <c r="G7" i="1"/>
  <c r="G21" i="1"/>
  <c r="G20" i="1"/>
  <c r="H20" i="1"/>
  <c r="H16" i="1"/>
  <c r="H15" i="1"/>
  <c r="H7" i="1"/>
  <c r="H21" i="1"/>
  <c r="H14" i="1"/>
  <c r="G6" i="1"/>
  <c r="H6" i="1"/>
  <c r="E25" i="1"/>
  <c r="G9" i="1"/>
  <c r="G5" i="1"/>
  <c r="G8" i="1"/>
  <c r="H8" i="1"/>
  <c r="G11" i="1"/>
  <c r="H17" i="1"/>
  <c r="H24" i="1"/>
  <c r="G4" i="1"/>
  <c r="H9" i="1"/>
  <c r="G19" i="1"/>
  <c r="G22" i="1"/>
  <c r="G25" i="1"/>
  <c r="H5" i="1"/>
  <c r="H11" i="1"/>
  <c r="H4" i="1"/>
  <c r="G12" i="1"/>
  <c r="G23" i="1"/>
  <c r="G26" i="1"/>
  <c r="E26" i="1"/>
  <c r="H25" i="1"/>
  <c r="H19" i="1"/>
  <c r="H22" i="1"/>
  <c r="H23" i="1"/>
  <c r="H26" i="1"/>
  <c r="H12" i="1"/>
</calcChain>
</file>

<file path=xl/sharedStrings.xml><?xml version="1.0" encoding="utf-8"?>
<sst xmlns="http://schemas.openxmlformats.org/spreadsheetml/2006/main" count="86" uniqueCount="56">
  <si>
    <t>Název položky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</si>
  <si>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</si>
  <si>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</si>
  <si>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</si>
  <si>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</si>
  <si>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</si>
  <si>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</si>
  <si>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</si>
  <si>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</si>
  <si>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</si>
  <si>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Cena rozvoje a úprav celkem</t>
  </si>
  <si>
    <t>A4</t>
  </si>
  <si>
    <t>A5</t>
  </si>
  <si>
    <t>A3</t>
  </si>
  <si>
    <t>v případě potřeby doplňte další položky (uveďte popis, počet ks, cena)</t>
  </si>
  <si>
    <t>D</t>
  </si>
  <si>
    <t>D1</t>
  </si>
  <si>
    <t>E1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</si>
  <si>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ocení potřebný počet licencí podle požadavků přílohy č. 6. Konkrétní počet licencí bude upřesněn v Implementačním projektu.</t>
    </r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</si>
  <si>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</si>
  <si>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D2</t>
  </si>
  <si>
    <t>D3</t>
  </si>
  <si>
    <t>Počet ks / měsíců / hodin</t>
  </si>
  <si>
    <t>A2a</t>
  </si>
  <si>
    <t>A2b</t>
  </si>
  <si>
    <t>A2c</t>
  </si>
  <si>
    <t>E1a</t>
  </si>
  <si>
    <t>E1b</t>
  </si>
  <si>
    <t>E1c</t>
  </si>
  <si>
    <r>
      <t>Rozvoj a úpravy - sazba výkonů (Kč/člověkohodina) nad rámec podpory</t>
    </r>
    <r>
      <rPr>
        <vertAlign val="superscript"/>
        <sz val="10"/>
        <color theme="1"/>
        <rFont val="Arial"/>
        <family val="2"/>
        <charset val="238"/>
      </rPr>
      <t>2</t>
    </r>
  </si>
  <si>
    <t>SLUŽBY MIMO PAUŠÁL</t>
  </si>
  <si>
    <t>CENA SLUŽEB MIMO PAUŠÁL CELKEM</t>
  </si>
  <si>
    <t>DODÁVKA ŘEŠENÍ Centrálního systému el. spisové služby (CSSL)</t>
  </si>
  <si>
    <t>Analýza a návrh řešení (Implementační analýza)</t>
  </si>
  <si>
    <r>
      <t>Dodávka aplikačního vybavení (licence - město)</t>
    </r>
    <r>
      <rPr>
        <vertAlign val="superscript"/>
        <sz val="10"/>
        <color theme="1"/>
        <rFont val="Arial"/>
        <family val="2"/>
        <charset val="238"/>
      </rPr>
      <t>1</t>
    </r>
  </si>
  <si>
    <t>Školení uživatelů</t>
  </si>
  <si>
    <t>Cena dodávky CSSL celkem</t>
  </si>
  <si>
    <t>PODPORA ŘEŠENÍ Centrálního systému el. spisové služby (CSSL)</t>
  </si>
  <si>
    <t>CENA DODÁVKY CELKEM</t>
  </si>
  <si>
    <t>CENA PODPORY CELKEM</t>
  </si>
  <si>
    <t>PODROBNÝ POLOŽKOVÝ ROZPOČET: veřejná zakázka "Centrální systém elektronické spisové služby"</t>
  </si>
  <si>
    <t>Cena v Kč bez DPH za 1 jedn.</t>
  </si>
  <si>
    <t>Pozáruční podpora a servis řešení (město)</t>
  </si>
  <si>
    <t>Pozáruční podpora  a servis řešení (příspěvkové organizace 3x ZŠ)</t>
  </si>
  <si>
    <t>Pozáruční podpora  a servis řešení (příspěvkové organizace 2x MŠ)</t>
  </si>
  <si>
    <t>Implementace, integrace na straně dodavatele a migrace dat, testování, dokumentace, školení administrátorů, pilotní provoz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</si>
  <si>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Pro porovnatelnost nabídek je uveden modelový příklad.</t>
    </r>
  </si>
  <si>
    <t xml:space="preserve">Pravidelné proškolování nových zaměstnanců (Kč/člověkohodina) </t>
  </si>
  <si>
    <t xml:space="preserve">Pravidelné proškolování zaměstnanců na změny a aktualizace (Kč/člověkohodina) </t>
  </si>
  <si>
    <t>A3 včetně záruky?</t>
  </si>
  <si>
    <t>19 CEIS opravit</t>
  </si>
  <si>
    <r>
      <t>Dodávka aplikačního vybavení (licence - příspěvkové organizace 2x ZŠ)</t>
    </r>
    <r>
      <rPr>
        <vertAlign val="superscript"/>
        <sz val="10"/>
        <color theme="1"/>
        <rFont val="Arial"/>
        <family val="2"/>
        <charset val="238"/>
      </rPr>
      <t>1</t>
    </r>
  </si>
  <si>
    <r>
      <t>Dodávka aplikačního vybavení (licence - příspěvkové organizace 3x MŠ)</t>
    </r>
    <r>
      <rPr>
        <vertAlign val="superscript"/>
        <sz val="10"/>
        <color theme="1"/>
        <rFont val="Arial"/>
        <family val="2"/>
        <charset val="238"/>
      </rPr>
      <t>1</t>
    </r>
  </si>
  <si>
    <r>
      <t>Integrace na IS GINIS (externí náklady - Gordic)</t>
    </r>
    <r>
      <rPr>
        <vertAlign val="superscript"/>
        <sz val="10"/>
        <color theme="1"/>
        <rFont val="Arial"/>
        <family val="2"/>
        <charset val="238"/>
      </rPr>
      <t>4</t>
    </r>
  </si>
  <si>
    <r>
      <rPr>
        <i/>
        <vertAlign val="superscript"/>
        <sz val="10"/>
        <color theme="1"/>
        <rFont val="Arial"/>
        <family val="2"/>
        <charset val="238"/>
      </rPr>
      <t>4</t>
    </r>
    <r>
      <rPr>
        <i/>
        <sz val="10"/>
        <color theme="1"/>
        <rFont val="Arial"/>
        <family val="2"/>
        <charset val="238"/>
      </rPr>
      <t xml:space="preserve"> Cena plnění je předvyplněna dle Závazku k součinnosti dodavatele Gordic.</t>
    </r>
  </si>
  <si>
    <t>Cena Podpory řešení CSSL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</si>
</sst>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9" fontId="2" fillId="6" borderId="1" xfId="1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9" fontId="2" fillId="9" borderId="1" xfId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3" fontId="10" fillId="0" borderId="0" xfId="2" applyFont="1"/>
    <xf numFmtId="0" fontId="5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zoomScalePageLayoutView="130" workbookViewId="0">
      <selection activeCell="B18" sqref="B18"/>
    </sheetView>
  </sheetViews>
  <sheetFormatPr defaultColWidth="9.109375" defaultRowHeight="13.2" x14ac:dyDescent="0.25"/>
  <cols>
    <col min="1" max="1" width="5" style="8" bestFit="1" customWidth="1"/>
    <col min="2" max="2" width="66.109375" style="8" customWidth="1"/>
    <col min="3" max="3" width="10.33203125" style="8" customWidth="1"/>
    <col min="4" max="4" width="15.44140625" style="8" customWidth="1"/>
    <col min="5" max="5" width="17.44140625" style="8" customWidth="1"/>
    <col min="6" max="6" width="12.33203125" style="8" customWidth="1"/>
    <col min="7" max="7" width="13.6640625" style="8" customWidth="1"/>
    <col min="8" max="8" width="17.6640625" style="8" customWidth="1"/>
    <col min="9" max="16384" width="9.109375" style="8"/>
  </cols>
  <sheetData>
    <row r="1" spans="1:8" ht="22.5" customHeight="1" x14ac:dyDescent="0.25">
      <c r="A1" s="45" t="s">
        <v>40</v>
      </c>
      <c r="B1" s="45"/>
      <c r="C1" s="45"/>
      <c r="D1" s="45"/>
      <c r="E1" s="45"/>
      <c r="F1" s="45"/>
      <c r="G1" s="45"/>
      <c r="H1" s="45"/>
    </row>
    <row r="2" spans="1:8" ht="39.6" x14ac:dyDescent="0.25">
      <c r="A2" s="9" t="s">
        <v>7</v>
      </c>
      <c r="B2" s="9" t="s">
        <v>0</v>
      </c>
      <c r="C2" s="10" t="s">
        <v>22</v>
      </c>
      <c r="D2" s="10" t="s">
        <v>41</v>
      </c>
      <c r="E2" s="10" t="s">
        <v>3</v>
      </c>
      <c r="F2" s="10" t="s">
        <v>1</v>
      </c>
      <c r="G2" s="10" t="s">
        <v>2</v>
      </c>
      <c r="H2" s="10" t="s">
        <v>4</v>
      </c>
    </row>
    <row r="3" spans="1:8" x14ac:dyDescent="0.25">
      <c r="A3" s="16" t="s">
        <v>8</v>
      </c>
      <c r="B3" s="15" t="s">
        <v>32</v>
      </c>
      <c r="C3" s="13"/>
      <c r="D3" s="14"/>
      <c r="E3" s="14"/>
      <c r="F3" s="14"/>
      <c r="G3" s="14"/>
      <c r="H3" s="14"/>
    </row>
    <row r="4" spans="1:8" customFormat="1" ht="14.4" x14ac:dyDescent="0.3">
      <c r="A4" s="17" t="s">
        <v>9</v>
      </c>
      <c r="B4" s="3" t="s">
        <v>33</v>
      </c>
      <c r="C4" s="4">
        <v>1</v>
      </c>
      <c r="D4" s="31"/>
      <c r="E4" s="32">
        <f t="shared" ref="E4" si="0">C4*D4</f>
        <v>0</v>
      </c>
      <c r="F4" s="2">
        <v>0.21</v>
      </c>
      <c r="G4" s="32">
        <f t="shared" ref="G4" si="1">E4*F4</f>
        <v>0</v>
      </c>
      <c r="H4" s="32">
        <f t="shared" ref="H4" si="2">E4+G4</f>
        <v>0</v>
      </c>
    </row>
    <row r="5" spans="1:8" customFormat="1" ht="15.6" x14ac:dyDescent="0.3">
      <c r="A5" s="17" t="s">
        <v>23</v>
      </c>
      <c r="B5" s="3" t="s">
        <v>34</v>
      </c>
      <c r="C5" s="4">
        <v>1</v>
      </c>
      <c r="D5" s="31"/>
      <c r="E5" s="32">
        <f>C5*D5</f>
        <v>0</v>
      </c>
      <c r="F5" s="2">
        <v>0.21</v>
      </c>
      <c r="G5" s="32">
        <f t="shared" ref="G5:G10" si="3">E5*F5</f>
        <v>0</v>
      </c>
      <c r="H5" s="32">
        <f t="shared" ref="H5:H10" si="4">E5+G5</f>
        <v>0</v>
      </c>
    </row>
    <row r="6" spans="1:8" customFormat="1" ht="15.6" x14ac:dyDescent="0.3">
      <c r="A6" s="17" t="s">
        <v>24</v>
      </c>
      <c r="B6" s="3" t="s">
        <v>51</v>
      </c>
      <c r="C6" s="4">
        <v>1</v>
      </c>
      <c r="D6" s="31"/>
      <c r="E6" s="32">
        <f>C6*D6</f>
        <v>0</v>
      </c>
      <c r="F6" s="2">
        <v>0.21</v>
      </c>
      <c r="G6" s="32">
        <f t="shared" si="3"/>
        <v>0</v>
      </c>
      <c r="H6" s="32">
        <f t="shared" si="4"/>
        <v>0</v>
      </c>
    </row>
    <row r="7" spans="1:8" customFormat="1" ht="15.6" x14ac:dyDescent="0.3">
      <c r="A7" s="17" t="s">
        <v>25</v>
      </c>
      <c r="B7" s="3" t="s">
        <v>52</v>
      </c>
      <c r="C7" s="4">
        <v>1</v>
      </c>
      <c r="D7" s="31"/>
      <c r="E7" s="32">
        <f>C7*D7</f>
        <v>0</v>
      </c>
      <c r="F7" s="2">
        <v>0.21</v>
      </c>
      <c r="G7" s="32">
        <f t="shared" ref="G7" si="5">E7*F7</f>
        <v>0</v>
      </c>
      <c r="H7" s="32">
        <f t="shared" ref="H7" si="6">E7+G7</f>
        <v>0</v>
      </c>
    </row>
    <row r="8" spans="1:8" customFormat="1" ht="26.4" x14ac:dyDescent="0.3">
      <c r="A8" s="17" t="s">
        <v>13</v>
      </c>
      <c r="B8" s="1" t="s">
        <v>45</v>
      </c>
      <c r="C8" s="4">
        <v>1</v>
      </c>
      <c r="D8" s="31"/>
      <c r="E8" s="32">
        <f t="shared" ref="E8" si="7">C8*D8</f>
        <v>0</v>
      </c>
      <c r="F8" s="2">
        <v>0.21</v>
      </c>
      <c r="G8" s="32">
        <f t="shared" si="3"/>
        <v>0</v>
      </c>
      <c r="H8" s="32">
        <f t="shared" si="4"/>
        <v>0</v>
      </c>
    </row>
    <row r="9" spans="1:8" customFormat="1" ht="14.4" x14ac:dyDescent="0.3">
      <c r="A9" s="17" t="s">
        <v>11</v>
      </c>
      <c r="B9" s="3" t="s">
        <v>35</v>
      </c>
      <c r="C9" s="4">
        <v>1</v>
      </c>
      <c r="D9" s="31"/>
      <c r="E9" s="32">
        <f t="shared" ref="E9" si="8">C9*D9</f>
        <v>0</v>
      </c>
      <c r="F9" s="2">
        <v>0.21</v>
      </c>
      <c r="G9" s="32">
        <f t="shared" ref="G9" si="9">E9*F9</f>
        <v>0</v>
      </c>
      <c r="H9" s="32">
        <f t="shared" ref="H9" si="10">E9+G9</f>
        <v>0</v>
      </c>
    </row>
    <row r="10" spans="1:8" customFormat="1" ht="15.6" x14ac:dyDescent="0.3">
      <c r="A10" s="17" t="s">
        <v>12</v>
      </c>
      <c r="B10" s="3" t="s">
        <v>53</v>
      </c>
      <c r="C10" s="4">
        <v>1</v>
      </c>
      <c r="D10" s="31">
        <v>365000</v>
      </c>
      <c r="E10" s="32">
        <f t="shared" ref="E10" si="11">C10*D10</f>
        <v>365000</v>
      </c>
      <c r="F10" s="2">
        <v>0.21</v>
      </c>
      <c r="G10" s="32">
        <f t="shared" si="3"/>
        <v>76650</v>
      </c>
      <c r="H10" s="32">
        <f t="shared" si="4"/>
        <v>441650</v>
      </c>
    </row>
    <row r="11" spans="1:8" customFormat="1" ht="14.4" x14ac:dyDescent="0.3">
      <c r="A11" s="17" t="s">
        <v>6</v>
      </c>
      <c r="B11" s="18" t="s">
        <v>14</v>
      </c>
      <c r="C11" s="12"/>
      <c r="D11" s="31"/>
      <c r="E11" s="32">
        <f t="shared" ref="E11" si="12">C11*D11</f>
        <v>0</v>
      </c>
      <c r="F11" s="2">
        <v>0.21</v>
      </c>
      <c r="G11" s="32">
        <f t="shared" ref="G11" si="13">E11*F11</f>
        <v>0</v>
      </c>
      <c r="H11" s="32">
        <f t="shared" ref="H11" si="14">E11+G11</f>
        <v>0</v>
      </c>
    </row>
    <row r="12" spans="1:8" ht="15" customHeight="1" x14ac:dyDescent="0.25">
      <c r="A12" s="20" t="s">
        <v>6</v>
      </c>
      <c r="B12" s="21" t="s">
        <v>36</v>
      </c>
      <c r="C12" s="22" t="s">
        <v>6</v>
      </c>
      <c r="D12" s="33" t="s">
        <v>6</v>
      </c>
      <c r="E12" s="34">
        <f>SUM(E4:E11)</f>
        <v>365000</v>
      </c>
      <c r="F12" s="23" t="s">
        <v>6</v>
      </c>
      <c r="G12" s="34">
        <f>SUM(G4:G11)</f>
        <v>76650</v>
      </c>
      <c r="H12" s="34">
        <f>E12+G12</f>
        <v>441650</v>
      </c>
    </row>
    <row r="13" spans="1:8" ht="15" customHeight="1" x14ac:dyDescent="0.25">
      <c r="A13" s="16" t="s">
        <v>17</v>
      </c>
      <c r="B13" s="15" t="s">
        <v>37</v>
      </c>
      <c r="C13" s="6"/>
      <c r="D13" s="35"/>
      <c r="E13" s="36"/>
      <c r="F13" s="7"/>
      <c r="G13" s="36"/>
      <c r="H13" s="36"/>
    </row>
    <row r="14" spans="1:8" customFormat="1" ht="14.4" x14ac:dyDescent="0.3">
      <c r="A14" s="17" t="s">
        <v>26</v>
      </c>
      <c r="B14" s="3" t="s">
        <v>42</v>
      </c>
      <c r="C14" s="4">
        <v>36</v>
      </c>
      <c r="D14" s="31"/>
      <c r="E14" s="32">
        <f t="shared" ref="E14" si="15">C14*D14</f>
        <v>0</v>
      </c>
      <c r="F14" s="2">
        <v>0.21</v>
      </c>
      <c r="G14" s="32">
        <f t="shared" ref="G14" si="16">E14*F14</f>
        <v>0</v>
      </c>
      <c r="H14" s="32">
        <f t="shared" ref="H14" si="17">E14+G14</f>
        <v>0</v>
      </c>
    </row>
    <row r="15" spans="1:8" customFormat="1" ht="14.4" x14ac:dyDescent="0.3">
      <c r="A15" s="17" t="s">
        <v>27</v>
      </c>
      <c r="B15" s="3" t="s">
        <v>43</v>
      </c>
      <c r="C15" s="4">
        <v>36</v>
      </c>
      <c r="D15" s="31"/>
      <c r="E15" s="32">
        <f t="shared" ref="E15:E16" si="18">C15*D15</f>
        <v>0</v>
      </c>
      <c r="F15" s="2">
        <v>0.21</v>
      </c>
      <c r="G15" s="32">
        <f t="shared" ref="G15:G16" si="19">E15*F15</f>
        <v>0</v>
      </c>
      <c r="H15" s="32">
        <f t="shared" ref="H15:H16" si="20">E15+G15</f>
        <v>0</v>
      </c>
    </row>
    <row r="16" spans="1:8" customFormat="1" ht="14.4" x14ac:dyDescent="0.3">
      <c r="A16" s="17" t="s">
        <v>28</v>
      </c>
      <c r="B16" s="3" t="s">
        <v>44</v>
      </c>
      <c r="C16" s="4">
        <v>36</v>
      </c>
      <c r="D16" s="31"/>
      <c r="E16" s="32">
        <f t="shared" si="18"/>
        <v>0</v>
      </c>
      <c r="F16" s="2">
        <v>0.21</v>
      </c>
      <c r="G16" s="32">
        <f t="shared" si="19"/>
        <v>0</v>
      </c>
      <c r="H16" s="32">
        <f t="shared" si="20"/>
        <v>0</v>
      </c>
    </row>
    <row r="17" spans="1:8" customFormat="1" ht="14.4" x14ac:dyDescent="0.3">
      <c r="A17" s="20" t="s">
        <v>6</v>
      </c>
      <c r="B17" s="21" t="s">
        <v>55</v>
      </c>
      <c r="C17" s="22" t="s">
        <v>6</v>
      </c>
      <c r="D17" s="33" t="s">
        <v>6</v>
      </c>
      <c r="E17" s="34">
        <f>SUM(E14:E16)</f>
        <v>0</v>
      </c>
      <c r="F17" s="23" t="s">
        <v>6</v>
      </c>
      <c r="G17" s="34">
        <f>SUM(G14:G16)</f>
        <v>0</v>
      </c>
      <c r="H17" s="34">
        <f>E17+G17</f>
        <v>0</v>
      </c>
    </row>
    <row r="18" spans="1:8" ht="15" customHeight="1" x14ac:dyDescent="0.25">
      <c r="A18" s="16" t="s">
        <v>15</v>
      </c>
      <c r="B18" s="5" t="s">
        <v>30</v>
      </c>
      <c r="C18" s="6" t="s">
        <v>6</v>
      </c>
      <c r="D18" s="35" t="s">
        <v>6</v>
      </c>
      <c r="E18" s="36" t="s">
        <v>6</v>
      </c>
      <c r="F18" s="7" t="s">
        <v>6</v>
      </c>
      <c r="G18" s="36" t="s">
        <v>6</v>
      </c>
      <c r="H18" s="36" t="s">
        <v>6</v>
      </c>
    </row>
    <row r="19" spans="1:8" ht="15" customHeight="1" x14ac:dyDescent="0.25">
      <c r="A19" s="17" t="s">
        <v>16</v>
      </c>
      <c r="B19" s="1" t="s">
        <v>29</v>
      </c>
      <c r="C19" s="41">
        <v>10</v>
      </c>
      <c r="D19" s="31"/>
      <c r="E19" s="32">
        <f>C19*D19</f>
        <v>0</v>
      </c>
      <c r="F19" s="2">
        <v>0.21</v>
      </c>
      <c r="G19" s="32">
        <f>E19*F19</f>
        <v>0</v>
      </c>
      <c r="H19" s="32">
        <f t="shared" ref="H19:H22" si="21">E19+G19</f>
        <v>0</v>
      </c>
    </row>
    <row r="20" spans="1:8" ht="15" customHeight="1" x14ac:dyDescent="0.25">
      <c r="A20" s="17" t="s">
        <v>20</v>
      </c>
      <c r="B20" s="1" t="s">
        <v>47</v>
      </c>
      <c r="C20" s="41">
        <v>10</v>
      </c>
      <c r="D20" s="31"/>
      <c r="E20" s="32">
        <f>C20*D20</f>
        <v>0</v>
      </c>
      <c r="F20" s="2">
        <v>0.21</v>
      </c>
      <c r="G20" s="32">
        <f>E20*F20</f>
        <v>0</v>
      </c>
      <c r="H20" s="32">
        <f t="shared" ref="H20:H21" si="22">E20+G20</f>
        <v>0</v>
      </c>
    </row>
    <row r="21" spans="1:8" ht="26.4" x14ac:dyDescent="0.25">
      <c r="A21" s="17" t="s">
        <v>21</v>
      </c>
      <c r="B21" s="1" t="s">
        <v>48</v>
      </c>
      <c r="C21" s="41">
        <v>10</v>
      </c>
      <c r="D21" s="31"/>
      <c r="E21" s="32">
        <f>C21*D21</f>
        <v>0</v>
      </c>
      <c r="F21" s="2">
        <v>0.21</v>
      </c>
      <c r="G21" s="32">
        <f>E21*F21</f>
        <v>0</v>
      </c>
      <c r="H21" s="32">
        <f t="shared" si="22"/>
        <v>0</v>
      </c>
    </row>
    <row r="22" spans="1:8" ht="15" customHeight="1" x14ac:dyDescent="0.25">
      <c r="A22" s="17" t="s">
        <v>6</v>
      </c>
      <c r="B22" s="5" t="s">
        <v>10</v>
      </c>
      <c r="C22" s="6" t="s">
        <v>6</v>
      </c>
      <c r="D22" s="35" t="s">
        <v>6</v>
      </c>
      <c r="E22" s="36">
        <f>SUM(E19:E21)</f>
        <v>0</v>
      </c>
      <c r="F22" s="7" t="s">
        <v>6</v>
      </c>
      <c r="G22" s="36">
        <f>SUM(G19:G21)</f>
        <v>0</v>
      </c>
      <c r="H22" s="36">
        <f t="shared" si="21"/>
        <v>0</v>
      </c>
    </row>
    <row r="23" spans="1:8" ht="15" customHeight="1" x14ac:dyDescent="0.25">
      <c r="A23" s="27"/>
      <c r="B23" s="28" t="s">
        <v>38</v>
      </c>
      <c r="C23" s="29" t="s">
        <v>6</v>
      </c>
      <c r="D23" s="37" t="s">
        <v>6</v>
      </c>
      <c r="E23" s="38">
        <f>E12</f>
        <v>365000</v>
      </c>
      <c r="F23" s="30" t="s">
        <v>6</v>
      </c>
      <c r="G23" s="38">
        <f>G12</f>
        <v>76650</v>
      </c>
      <c r="H23" s="38">
        <f>E23+G23</f>
        <v>441650</v>
      </c>
    </row>
    <row r="24" spans="1:8" ht="15" customHeight="1" x14ac:dyDescent="0.25">
      <c r="A24" s="27"/>
      <c r="B24" s="28" t="s">
        <v>39</v>
      </c>
      <c r="C24" s="29" t="s">
        <v>6</v>
      </c>
      <c r="D24" s="37" t="s">
        <v>6</v>
      </c>
      <c r="E24" s="38">
        <f>E17</f>
        <v>0</v>
      </c>
      <c r="F24" s="30" t="s">
        <v>6</v>
      </c>
      <c r="G24" s="38">
        <f>G17</f>
        <v>0</v>
      </c>
      <c r="H24" s="38">
        <f>E24+G24</f>
        <v>0</v>
      </c>
    </row>
    <row r="25" spans="1:8" ht="15" customHeight="1" x14ac:dyDescent="0.25">
      <c r="A25" s="27"/>
      <c r="B25" s="28" t="s">
        <v>31</v>
      </c>
      <c r="C25" s="29" t="s">
        <v>6</v>
      </c>
      <c r="D25" s="37" t="s">
        <v>6</v>
      </c>
      <c r="E25" s="38">
        <f>E22</f>
        <v>0</v>
      </c>
      <c r="F25" s="30" t="s">
        <v>6</v>
      </c>
      <c r="G25" s="38">
        <f>G22</f>
        <v>0</v>
      </c>
      <c r="H25" s="38">
        <f>E25+G25</f>
        <v>0</v>
      </c>
    </row>
    <row r="26" spans="1:8" ht="18.75" customHeight="1" x14ac:dyDescent="0.25">
      <c r="B26" s="24" t="s">
        <v>5</v>
      </c>
      <c r="C26" s="25" t="s">
        <v>6</v>
      </c>
      <c r="D26" s="39" t="s">
        <v>6</v>
      </c>
      <c r="E26" s="40">
        <f>SUM(E23:E25)</f>
        <v>365000</v>
      </c>
      <c r="F26" s="26" t="s">
        <v>6</v>
      </c>
      <c r="G26" s="40">
        <f>SUM(G23:G25)</f>
        <v>76650</v>
      </c>
      <c r="H26" s="40">
        <f t="shared" ref="H26" si="23">E26+G26</f>
        <v>441650</v>
      </c>
    </row>
    <row r="27" spans="1:8" x14ac:dyDescent="0.25">
      <c r="B27" s="11"/>
    </row>
    <row r="28" spans="1:8" ht="15" x14ac:dyDescent="0.25">
      <c r="B28" s="44" t="s">
        <v>18</v>
      </c>
      <c r="C28" s="44"/>
      <c r="D28" s="44"/>
      <c r="E28" s="44"/>
      <c r="F28" s="44"/>
      <c r="G28" s="44"/>
      <c r="H28" s="44"/>
    </row>
    <row r="29" spans="1:8" ht="15" x14ac:dyDescent="0.25">
      <c r="B29" s="44" t="s">
        <v>46</v>
      </c>
      <c r="C29" s="44"/>
      <c r="D29" s="44"/>
      <c r="E29" s="44"/>
      <c r="F29" s="44"/>
      <c r="G29" s="44"/>
      <c r="H29" s="44"/>
    </row>
    <row r="30" spans="1:8" ht="15" x14ac:dyDescent="0.25">
      <c r="B30" s="44" t="s">
        <v>19</v>
      </c>
      <c r="C30" s="44"/>
      <c r="D30" s="44"/>
      <c r="E30" s="44"/>
      <c r="F30" s="44"/>
      <c r="G30" s="44"/>
      <c r="H30" s="44"/>
    </row>
    <row r="31" spans="1:8" ht="15" x14ac:dyDescent="0.25">
      <c r="B31" s="44" t="s">
        <v>54</v>
      </c>
      <c r="C31" s="44"/>
      <c r="D31" s="44"/>
      <c r="E31" s="44"/>
      <c r="F31" s="44"/>
      <c r="G31" s="44"/>
      <c r="H31" s="44"/>
    </row>
    <row r="32" spans="1:8" x14ac:dyDescent="0.25">
      <c r="D32" s="42"/>
    </row>
    <row r="33" spans="4:5" x14ac:dyDescent="0.25">
      <c r="D33" s="42"/>
    </row>
    <row r="34" spans="4:5" x14ac:dyDescent="0.25">
      <c r="D34" s="43" t="s">
        <v>49</v>
      </c>
      <c r="E34" s="19"/>
    </row>
    <row r="35" spans="4:5" x14ac:dyDescent="0.25">
      <c r="D35" s="19" t="s">
        <v>50</v>
      </c>
      <c r="E35" s="19"/>
    </row>
    <row r="36" spans="4:5" x14ac:dyDescent="0.25">
      <c r="D36" s="19"/>
      <c r="E36" s="19"/>
    </row>
    <row r="37" spans="4:5" x14ac:dyDescent="0.25">
      <c r="D37" s="19"/>
      <c r="E37" s="19"/>
    </row>
    <row r="38" spans="4:5" x14ac:dyDescent="0.25">
      <c r="D38" s="19"/>
      <c r="E38" s="19"/>
    </row>
    <row r="39" spans="4:5" x14ac:dyDescent="0.25">
      <c r="D39" s="19"/>
      <c r="E39" s="19"/>
    </row>
  </sheetData>
  <mergeCells count="5">
    <mergeCell ref="B29:H29"/>
    <mergeCell ref="B30:H30"/>
    <mergeCell ref="B28:H28"/>
    <mergeCell ref="A1:H1"/>
    <mergeCell ref="B31:H31"/>
  </mergeCells>
  <pageMargins left="0.70866141732283472" right="0.70866141732283472" top="0.78740157480314965" bottom="0.78740157480314965" header="0.31496062992125984" footer="0.31496062992125984"/>
  <pageSetup paperSize="9" scale="8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Kaplice-SSL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2023-10-10T08:04:07Z</cp:lastPrinted>
  <dcterms:created xsi:type="dcterms:W3CDTF">2017-04-25T13:20:19Z</dcterms:created>
  <dcterms:modified xsi:type="dcterms:W3CDTF">2025-08-20T11:36:21Z</dcterms:modified>
</cp:coreProperties>
</file>